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51038\Desktop\"/>
    </mc:Choice>
  </mc:AlternateContent>
  <bookViews>
    <workbookView xWindow="360" yWindow="300" windowWidth="14715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5" i="8"/>
  <c r="D7" i="8"/>
  <c r="D9" i="8"/>
  <c r="D11" i="8"/>
  <c r="D17" i="8"/>
  <c r="D13" i="8"/>
  <c r="D15" i="8"/>
  <c r="D18" i="8"/>
  <c r="D20" i="8"/>
  <c r="D22" i="8"/>
  <c r="D24" i="8"/>
  <c r="D26" i="8"/>
  <c r="D28" i="8"/>
  <c r="D32" i="8"/>
  <c r="D30" i="8"/>
  <c r="D35" i="8"/>
  <c r="D36" i="8"/>
  <c r="D39" i="8"/>
  <c r="D37" i="8"/>
  <c r="D38" i="8"/>
  <c r="D40" i="8"/>
  <c r="D47" i="8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17" i="6"/>
  <c r="D33" i="6"/>
  <c r="D9" i="6"/>
  <c r="D11" i="6"/>
  <c r="D15" i="6"/>
  <c r="D18" i="6"/>
  <c r="D32" i="6"/>
  <c r="D20" i="6"/>
  <c r="D22" i="6"/>
  <c r="D24" i="6"/>
  <c r="D26" i="6"/>
  <c r="D28" i="6"/>
  <c r="D30" i="6"/>
  <c r="D35" i="6"/>
  <c r="D39" i="6"/>
  <c r="D36" i="6"/>
  <c r="D37" i="6"/>
  <c r="D38" i="6"/>
  <c r="D40" i="6"/>
  <c r="D41" i="6"/>
  <c r="D47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/>
  <c r="C11" i="3"/>
  <c r="C37" i="3"/>
  <c r="S15" i="3"/>
  <c r="AH15" i="3"/>
  <c r="D33" i="8"/>
  <c r="D48" i="8"/>
  <c r="S15" i="7"/>
  <c r="AH15" i="7"/>
  <c r="C11" i="7"/>
  <c r="C37" i="7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<sst xmlns="http://schemas.openxmlformats.org/spreadsheetml/2006/main" count="524" uniqueCount="128">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</sst>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;[Red]\-#,##0\ "/>
    <numFmt numFmtId="178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7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7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7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7" fontId="1" fillId="0" borderId="13" xfId="1" applyNumberFormat="1" applyFill="1" applyBorder="1" applyAlignment="1">
      <alignment vertical="center"/>
    </xf>
    <xf numFmtId="177" fontId="1" fillId="0" borderId="14" xfId="1" applyNumberFormat="1" applyFill="1" applyBorder="1" applyAlignment="1">
      <alignment vertical="center"/>
    </xf>
    <xf numFmtId="177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7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8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7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7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7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7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7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7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7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vertical="center"/>
    </xf>
    <xf numFmtId="38" fontId="14" fillId="0" borderId="6" xfId="1" applyFont="1" applyBorder="1" applyAlignment="1">
      <alignment vertical="center"/>
    </xf>
    <xf numFmtId="0" fontId="0" fillId="0" borderId="23" xfId="0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7" fontId="1" fillId="0" borderId="58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38" fontId="14" fillId="3" borderId="21" xfId="1" applyFont="1" applyFill="1" applyBorder="1" applyAlignment="1">
      <alignment vertical="center" shrinkToFit="1"/>
    </xf>
    <xf numFmtId="177" fontId="1" fillId="0" borderId="58" xfId="1" applyNumberFormat="1" applyFont="1" applyFill="1" applyBorder="1" applyAlignment="1">
      <alignment vertical="center"/>
    </xf>
    <xf numFmtId="177" fontId="1" fillId="0" borderId="65" xfId="1" applyNumberFormat="1" applyFont="1" applyFill="1" applyBorder="1" applyAlignment="1">
      <alignment vertical="center"/>
    </xf>
    <xf numFmtId="38" fontId="14" fillId="3" borderId="6" xfId="1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77" fontId="1" fillId="0" borderId="20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7" fontId="1" fillId="0" borderId="64" xfId="1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1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177" fontId="1" fillId="0" borderId="30" xfId="1" applyNumberFormat="1" applyBorder="1" applyAlignment="1">
      <alignment vertical="center"/>
    </xf>
    <xf numFmtId="177" fontId="1" fillId="0" borderId="61" xfId="1" applyNumberFormat="1" applyBorder="1" applyAlignment="1">
      <alignment vertical="center"/>
    </xf>
    <xf numFmtId="177" fontId="1" fillId="0" borderId="79" xfId="1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7" fontId="1" fillId="0" borderId="75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77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4" t="s">
        <v>47</v>
      </c>
      <c r="R1" s="245"/>
      <c r="S1" s="245"/>
      <c r="T1" s="245"/>
      <c r="U1" s="245"/>
      <c r="V1" s="245"/>
      <c r="W1" s="245"/>
      <c r="X1" s="245" t="s">
        <v>48</v>
      </c>
      <c r="Y1" s="245"/>
      <c r="Z1" s="245"/>
      <c r="AA1" s="245"/>
      <c r="AB1" s="245"/>
      <c r="AC1" s="245"/>
      <c r="AD1" s="246"/>
    </row>
    <row r="2" spans="1:35" ht="30" customHeight="1" thickBot="1" x14ac:dyDescent="0.2">
      <c r="A2" s="1"/>
      <c r="B2" s="2"/>
      <c r="C2" s="3"/>
      <c r="D2" s="4"/>
      <c r="Q2" s="247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9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85" t="s">
        <v>126</v>
      </c>
      <c r="B4" s="186"/>
      <c r="C4" s="186"/>
      <c r="D4" s="18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</row>
    <row r="5" spans="1:35" ht="22.5" customHeight="1" x14ac:dyDescent="0.15">
      <c r="A5" s="194" t="s">
        <v>44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</row>
    <row r="6" spans="1:35" ht="22.5" customHeight="1" x14ac:dyDescent="0.15">
      <c r="A6" s="188" t="s">
        <v>127</v>
      </c>
      <c r="B6" s="189"/>
      <c r="C6" s="189"/>
      <c r="D6" s="189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</row>
    <row r="7" spans="1:35" ht="22.5" customHeight="1" thickBot="1" x14ac:dyDescent="0.2">
      <c r="A7" s="191" t="s">
        <v>0</v>
      </c>
      <c r="B7" s="192"/>
      <c r="C7" s="192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</row>
    <row r="8" spans="1:35" s="7" customFormat="1" ht="25.5" customHeight="1" thickBot="1" x14ac:dyDescent="0.2">
      <c r="A8" s="206" t="s">
        <v>1</v>
      </c>
      <c r="B8" s="207"/>
      <c r="C8" s="6" t="s">
        <v>2</v>
      </c>
      <c r="D8" s="195" t="s">
        <v>3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7"/>
    </row>
    <row r="9" spans="1:35" s="8" customFormat="1" ht="19.5" customHeight="1" x14ac:dyDescent="0.15">
      <c r="A9" s="212">
        <v>1</v>
      </c>
      <c r="B9" s="223" t="s">
        <v>4</v>
      </c>
      <c r="C9" s="204">
        <f>D9*I9*O9</f>
        <v>0</v>
      </c>
      <c r="D9" s="202"/>
      <c r="E9" s="203"/>
      <c r="F9" s="203"/>
      <c r="G9" s="10" t="s">
        <v>5</v>
      </c>
      <c r="H9" s="10" t="s">
        <v>17</v>
      </c>
      <c r="I9" s="151"/>
      <c r="J9" s="151"/>
      <c r="K9" s="151"/>
      <c r="L9" s="152" t="s">
        <v>6</v>
      </c>
      <c r="M9" s="153"/>
      <c r="N9" s="10" t="s">
        <v>58</v>
      </c>
      <c r="O9" s="153">
        <v>12</v>
      </c>
      <c r="P9" s="153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3"/>
      <c r="B10" s="224"/>
      <c r="C10" s="205"/>
      <c r="D10" s="154" t="s">
        <v>118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6"/>
    </row>
    <row r="11" spans="1:35" s="8" customFormat="1" ht="16.5" customHeight="1" x14ac:dyDescent="0.15">
      <c r="A11" s="221" t="s">
        <v>7</v>
      </c>
      <c r="B11" s="225" t="s">
        <v>8</v>
      </c>
      <c r="C11" s="204">
        <f>IF('支出の部（入力用）'!D33&lt;=120000,ROUNDDOWN('支出の部（入力用）'!D33,-1),120000+(IF(AH13=AH15,AH13,IF(AH13&lt;AH15,AH13,IF(AH15&lt;AH13,AH15)))))</f>
        <v>0</v>
      </c>
      <c r="D11" s="157" t="s">
        <v>63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9"/>
    </row>
    <row r="12" spans="1:35" s="8" customFormat="1" ht="16.5" customHeight="1" x14ac:dyDescent="0.15">
      <c r="A12" s="222"/>
      <c r="B12" s="226"/>
      <c r="C12" s="205"/>
      <c r="D12" s="181" t="s">
        <v>53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3"/>
    </row>
    <row r="13" spans="1:35" s="8" customFormat="1" ht="16.5" customHeight="1" x14ac:dyDescent="0.15">
      <c r="A13" s="222"/>
      <c r="B13" s="226"/>
      <c r="C13" s="205"/>
      <c r="D13" s="43" t="s">
        <v>38</v>
      </c>
      <c r="E13" s="211">
        <v>170</v>
      </c>
      <c r="F13" s="211"/>
      <c r="G13" s="13" t="s">
        <v>5</v>
      </c>
      <c r="H13" s="13" t="s">
        <v>17</v>
      </c>
      <c r="I13" s="198" t="s">
        <v>9</v>
      </c>
      <c r="J13" s="198"/>
      <c r="K13" s="198"/>
      <c r="L13" s="198"/>
      <c r="M13" s="198"/>
      <c r="N13" s="199"/>
      <c r="O13" s="199"/>
      <c r="P13" s="199"/>
      <c r="Q13" s="173" t="s">
        <v>6</v>
      </c>
      <c r="R13" s="173"/>
      <c r="S13" s="45" t="s">
        <v>49</v>
      </c>
      <c r="T13" s="200">
        <v>50000</v>
      </c>
      <c r="U13" s="201"/>
      <c r="V13" s="201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22"/>
      <c r="B14" s="226"/>
      <c r="C14" s="205"/>
      <c r="D14" s="15"/>
      <c r="E14" s="16"/>
      <c r="F14" s="16"/>
      <c r="G14" s="16"/>
      <c r="I14" s="173" t="s">
        <v>43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19"/>
      <c r="B15" s="227"/>
      <c r="C15" s="227"/>
      <c r="D15" s="44" t="s">
        <v>50</v>
      </c>
      <c r="E15" s="160" t="s">
        <v>51</v>
      </c>
      <c r="F15" s="160"/>
      <c r="G15" s="160"/>
      <c r="H15" s="160"/>
      <c r="I15" s="160"/>
      <c r="J15" s="160"/>
      <c r="K15" s="160"/>
      <c r="L15" s="160"/>
      <c r="M15" s="160"/>
      <c r="N15" s="161"/>
      <c r="O15" s="161"/>
      <c r="P15" s="162"/>
      <c r="Q15" s="162"/>
      <c r="R15" s="8" t="s">
        <v>52</v>
      </c>
      <c r="S15" s="163" t="str">
        <f>IF('支出の部（入力用）'!D33=0,"",'支出の部（入力用）'!D33-120000)</f>
        <v/>
      </c>
      <c r="T15" s="162"/>
      <c r="U15" s="162"/>
      <c r="V15" s="162"/>
      <c r="W15" s="18" t="s">
        <v>5</v>
      </c>
      <c r="X15" s="160" t="s">
        <v>10</v>
      </c>
      <c r="Y15" s="161"/>
      <c r="Z15" s="161"/>
      <c r="AA15" s="161"/>
      <c r="AB15" s="161"/>
      <c r="AC15" s="161"/>
      <c r="AD15" s="164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19"/>
      <c r="B16" s="150" t="s">
        <v>121</v>
      </c>
      <c r="C16" s="19">
        <f>G16*K16</f>
        <v>0</v>
      </c>
      <c r="D16" s="214" t="s">
        <v>122</v>
      </c>
      <c r="E16" s="215"/>
      <c r="F16" s="215"/>
      <c r="G16" s="166"/>
      <c r="H16" s="166"/>
      <c r="I16" s="20" t="s">
        <v>11</v>
      </c>
      <c r="J16" s="20" t="s">
        <v>17</v>
      </c>
      <c r="K16" s="165">
        <v>2200</v>
      </c>
      <c r="L16" s="165"/>
      <c r="M16" s="16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19"/>
      <c r="B17" s="230"/>
      <c r="C17" s="178" t="str">
        <f>IF(I17+I18+R17+R18+AA17+AA18=0,"",I17+I18+R17+R18+AA17+AA18)</f>
        <v/>
      </c>
      <c r="D17" s="167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9"/>
    </row>
    <row r="18" spans="1:30" s="8" customFormat="1" ht="19.5" customHeight="1" x14ac:dyDescent="0.15">
      <c r="A18" s="219"/>
      <c r="B18" s="224"/>
      <c r="C18" s="179"/>
      <c r="D18" s="170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1:30" s="8" customFormat="1" ht="19.5" customHeight="1" x14ac:dyDescent="0.15">
      <c r="A19" s="219"/>
      <c r="B19" s="230"/>
      <c r="C19" s="178" t="str">
        <f>IF(I19+I20+R19+R20+AA19+AA20=0,"",I19+I20+R19+R20+AA19+AA20)</f>
        <v/>
      </c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9"/>
    </row>
    <row r="20" spans="1:30" s="8" customFormat="1" ht="19.5" customHeight="1" x14ac:dyDescent="0.15">
      <c r="A20" s="219"/>
      <c r="B20" s="232"/>
      <c r="C20" s="179"/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2"/>
    </row>
    <row r="21" spans="1:30" s="8" customFormat="1" ht="19.5" customHeight="1" x14ac:dyDescent="0.15">
      <c r="A21" s="219"/>
      <c r="B21" s="230"/>
      <c r="C21" s="178" t="str">
        <f>IF(I21+I22+R21+R22+AA21+AA22=0,"",I21+I22+R21+R22+AA21+AA22)</f>
        <v/>
      </c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</row>
    <row r="22" spans="1:30" s="8" customFormat="1" ht="19.5" customHeight="1" x14ac:dyDescent="0.15">
      <c r="A22" s="219"/>
      <c r="B22" s="224"/>
      <c r="C22" s="179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2"/>
    </row>
    <row r="23" spans="1:30" s="8" customFormat="1" ht="19.5" customHeight="1" x14ac:dyDescent="0.15">
      <c r="A23" s="219"/>
      <c r="B23" s="231"/>
      <c r="C23" s="178" t="str">
        <f>IF(I23+I24+R23+R24+AA23+AA24=0,"",I23+I24+R23+R24+AA23+AA24)</f>
        <v/>
      </c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9"/>
    </row>
    <row r="24" spans="1:30" s="8" customFormat="1" ht="19.5" customHeight="1" x14ac:dyDescent="0.15">
      <c r="A24" s="220"/>
      <c r="B24" s="224"/>
      <c r="C24" s="179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1:30" s="8" customFormat="1" ht="19.5" customHeight="1" x14ac:dyDescent="0.15">
      <c r="A25" s="233">
        <v>3</v>
      </c>
      <c r="B25" s="231" t="s">
        <v>12</v>
      </c>
      <c r="C25" s="178">
        <f>I25+I26+R25+R26+AA25+AA26</f>
        <v>0</v>
      </c>
      <c r="D25" s="167"/>
      <c r="E25" s="168"/>
      <c r="F25" s="168"/>
      <c r="G25" s="168"/>
      <c r="H25" s="168"/>
      <c r="I25" s="177"/>
      <c r="J25" s="177"/>
      <c r="K25" s="177"/>
      <c r="L25" s="55" t="s">
        <v>5</v>
      </c>
      <c r="M25" s="168"/>
      <c r="N25" s="168"/>
      <c r="O25" s="168"/>
      <c r="P25" s="168"/>
      <c r="Q25" s="168"/>
      <c r="R25" s="177"/>
      <c r="S25" s="177"/>
      <c r="T25" s="177"/>
      <c r="U25" s="55" t="s">
        <v>5</v>
      </c>
      <c r="V25" s="168"/>
      <c r="W25" s="168"/>
      <c r="X25" s="168"/>
      <c r="Y25" s="168"/>
      <c r="Z25" s="168"/>
      <c r="AA25" s="177"/>
      <c r="AB25" s="177"/>
      <c r="AC25" s="177"/>
      <c r="AD25" s="60" t="s">
        <v>5</v>
      </c>
    </row>
    <row r="26" spans="1:30" s="8" customFormat="1" ht="19.5" customHeight="1" x14ac:dyDescent="0.15">
      <c r="A26" s="234"/>
      <c r="B26" s="235"/>
      <c r="C26" s="236"/>
      <c r="D26" s="237"/>
      <c r="E26" s="238"/>
      <c r="F26" s="238"/>
      <c r="G26" s="238"/>
      <c r="H26" s="238"/>
      <c r="I26" s="184"/>
      <c r="J26" s="184"/>
      <c r="K26" s="184"/>
      <c r="L26" s="56" t="s">
        <v>5</v>
      </c>
      <c r="M26" s="238"/>
      <c r="N26" s="238"/>
      <c r="O26" s="238"/>
      <c r="P26" s="238"/>
      <c r="Q26" s="238"/>
      <c r="R26" s="184"/>
      <c r="S26" s="184"/>
      <c r="T26" s="184"/>
      <c r="U26" s="56" t="s">
        <v>5</v>
      </c>
      <c r="V26" s="238"/>
      <c r="W26" s="238"/>
      <c r="X26" s="238"/>
      <c r="Y26" s="238"/>
      <c r="Z26" s="238"/>
      <c r="AA26" s="184"/>
      <c r="AB26" s="184"/>
      <c r="AC26" s="184"/>
      <c r="AD26" s="58" t="s">
        <v>5</v>
      </c>
    </row>
    <row r="27" spans="1:30" s="8" customFormat="1" ht="19.5" customHeight="1" x14ac:dyDescent="0.15">
      <c r="A27" s="233">
        <v>4</v>
      </c>
      <c r="B27" s="231" t="s">
        <v>13</v>
      </c>
      <c r="C27" s="178">
        <f>I27+I28+R27+R28+AA27+AA28</f>
        <v>0</v>
      </c>
      <c r="D27" s="167"/>
      <c r="E27" s="168"/>
      <c r="F27" s="168"/>
      <c r="G27" s="168"/>
      <c r="H27" s="168"/>
      <c r="I27" s="177"/>
      <c r="J27" s="177"/>
      <c r="K27" s="177"/>
      <c r="L27" s="55" t="s">
        <v>5</v>
      </c>
      <c r="M27" s="168"/>
      <c r="N27" s="168"/>
      <c r="O27" s="168"/>
      <c r="P27" s="168"/>
      <c r="Q27" s="168"/>
      <c r="R27" s="177"/>
      <c r="S27" s="177"/>
      <c r="T27" s="177"/>
      <c r="U27" s="55" t="s">
        <v>5</v>
      </c>
      <c r="V27" s="168"/>
      <c r="W27" s="168"/>
      <c r="X27" s="168"/>
      <c r="Y27" s="168"/>
      <c r="Z27" s="168"/>
      <c r="AA27" s="177"/>
      <c r="AB27" s="177"/>
      <c r="AC27" s="177"/>
      <c r="AD27" s="60" t="s">
        <v>5</v>
      </c>
    </row>
    <row r="28" spans="1:30" s="8" customFormat="1" ht="19.5" customHeight="1" x14ac:dyDescent="0.15">
      <c r="A28" s="213"/>
      <c r="B28" s="224"/>
      <c r="C28" s="179"/>
      <c r="D28" s="170"/>
      <c r="E28" s="171"/>
      <c r="F28" s="171"/>
      <c r="G28" s="171"/>
      <c r="H28" s="171"/>
      <c r="I28" s="180"/>
      <c r="J28" s="180"/>
      <c r="K28" s="180"/>
      <c r="L28" s="62" t="s">
        <v>5</v>
      </c>
      <c r="M28" s="171"/>
      <c r="N28" s="171"/>
      <c r="O28" s="171"/>
      <c r="P28" s="171"/>
      <c r="Q28" s="171"/>
      <c r="R28" s="180"/>
      <c r="S28" s="180"/>
      <c r="T28" s="180"/>
      <c r="U28" s="62" t="s">
        <v>5</v>
      </c>
      <c r="V28" s="171"/>
      <c r="W28" s="171"/>
      <c r="X28" s="171"/>
      <c r="Y28" s="171"/>
      <c r="Z28" s="171"/>
      <c r="AA28" s="180"/>
      <c r="AB28" s="180"/>
      <c r="AC28" s="180"/>
      <c r="AD28" s="63" t="s">
        <v>5</v>
      </c>
    </row>
    <row r="29" spans="1:30" s="8" customFormat="1" ht="19.5" customHeight="1" x14ac:dyDescent="0.15">
      <c r="A29" s="218" t="s">
        <v>62</v>
      </c>
      <c r="B29" s="228" t="s">
        <v>14</v>
      </c>
      <c r="C29" s="178">
        <f>I29+I30+R29+R30+AA29+AA30</f>
        <v>0</v>
      </c>
      <c r="D29" s="167"/>
      <c r="E29" s="168"/>
      <c r="F29" s="168"/>
      <c r="G29" s="168"/>
      <c r="H29" s="168"/>
      <c r="I29" s="177"/>
      <c r="J29" s="177"/>
      <c r="K29" s="177"/>
      <c r="L29" s="55" t="s">
        <v>5</v>
      </c>
      <c r="M29" s="168"/>
      <c r="N29" s="168"/>
      <c r="O29" s="168"/>
      <c r="P29" s="168"/>
      <c r="Q29" s="168"/>
      <c r="R29" s="177"/>
      <c r="S29" s="177"/>
      <c r="T29" s="177"/>
      <c r="U29" s="55" t="s">
        <v>5</v>
      </c>
      <c r="V29" s="168"/>
      <c r="W29" s="168"/>
      <c r="X29" s="168"/>
      <c r="Y29" s="168"/>
      <c r="Z29" s="168"/>
      <c r="AA29" s="177"/>
      <c r="AB29" s="177"/>
      <c r="AC29" s="177"/>
      <c r="AD29" s="60" t="s">
        <v>5</v>
      </c>
    </row>
    <row r="30" spans="1:30" s="8" customFormat="1" ht="19.5" customHeight="1" x14ac:dyDescent="0.15">
      <c r="A30" s="219"/>
      <c r="B30" s="229"/>
      <c r="C30" s="179"/>
      <c r="D30" s="170"/>
      <c r="E30" s="171"/>
      <c r="F30" s="171"/>
      <c r="G30" s="171"/>
      <c r="H30" s="171"/>
      <c r="I30" s="180"/>
      <c r="J30" s="180"/>
      <c r="K30" s="180"/>
      <c r="L30" s="62" t="s">
        <v>5</v>
      </c>
      <c r="M30" s="171"/>
      <c r="N30" s="171"/>
      <c r="O30" s="171"/>
      <c r="P30" s="171"/>
      <c r="Q30" s="171"/>
      <c r="R30" s="180"/>
      <c r="S30" s="180"/>
      <c r="T30" s="180"/>
      <c r="U30" s="62" t="s">
        <v>5</v>
      </c>
      <c r="V30" s="171"/>
      <c r="W30" s="171"/>
      <c r="X30" s="171"/>
      <c r="Y30" s="171"/>
      <c r="Z30" s="171"/>
      <c r="AA30" s="180"/>
      <c r="AB30" s="180"/>
      <c r="AC30" s="180"/>
      <c r="AD30" s="63" t="s">
        <v>5</v>
      </c>
    </row>
    <row r="31" spans="1:30" s="8" customFormat="1" ht="19.5" customHeight="1" x14ac:dyDescent="0.15">
      <c r="A31" s="219"/>
      <c r="B31" s="228" t="s">
        <v>60</v>
      </c>
      <c r="C31" s="178">
        <f>I31+I32+R31+R32+AA31+AA32</f>
        <v>0</v>
      </c>
      <c r="D31" s="167"/>
      <c r="E31" s="168"/>
      <c r="F31" s="168"/>
      <c r="G31" s="168"/>
      <c r="H31" s="168"/>
      <c r="I31" s="177"/>
      <c r="J31" s="177"/>
      <c r="K31" s="177"/>
      <c r="L31" s="55" t="s">
        <v>5</v>
      </c>
      <c r="M31" s="168"/>
      <c r="N31" s="168"/>
      <c r="O31" s="168"/>
      <c r="P31" s="168"/>
      <c r="Q31" s="168"/>
      <c r="R31" s="177"/>
      <c r="S31" s="177"/>
      <c r="T31" s="177"/>
      <c r="U31" s="55" t="s">
        <v>5</v>
      </c>
      <c r="V31" s="168"/>
      <c r="W31" s="168"/>
      <c r="X31" s="168"/>
      <c r="Y31" s="168"/>
      <c r="Z31" s="168"/>
      <c r="AA31" s="177"/>
      <c r="AB31" s="177"/>
      <c r="AC31" s="177"/>
      <c r="AD31" s="60" t="s">
        <v>5</v>
      </c>
    </row>
    <row r="32" spans="1:30" s="8" customFormat="1" ht="19.5" customHeight="1" x14ac:dyDescent="0.15">
      <c r="A32" s="219"/>
      <c r="B32" s="229"/>
      <c r="C32" s="179"/>
      <c r="D32" s="170"/>
      <c r="E32" s="171"/>
      <c r="F32" s="171"/>
      <c r="G32" s="171"/>
      <c r="H32" s="171"/>
      <c r="I32" s="180"/>
      <c r="J32" s="180"/>
      <c r="K32" s="180"/>
      <c r="L32" s="62" t="s">
        <v>5</v>
      </c>
      <c r="M32" s="171"/>
      <c r="N32" s="171"/>
      <c r="O32" s="171"/>
      <c r="P32" s="171"/>
      <c r="Q32" s="171"/>
      <c r="R32" s="180"/>
      <c r="S32" s="180"/>
      <c r="T32" s="180"/>
      <c r="U32" s="62" t="s">
        <v>5</v>
      </c>
      <c r="V32" s="171"/>
      <c r="W32" s="171"/>
      <c r="X32" s="171"/>
      <c r="Y32" s="171"/>
      <c r="Z32" s="171"/>
      <c r="AA32" s="180"/>
      <c r="AB32" s="180"/>
      <c r="AC32" s="180"/>
      <c r="AD32" s="63" t="s">
        <v>5</v>
      </c>
    </row>
    <row r="33" spans="1:30" s="8" customFormat="1" ht="19.5" customHeight="1" x14ac:dyDescent="0.15">
      <c r="A33" s="219"/>
      <c r="B33" s="228" t="s">
        <v>61</v>
      </c>
      <c r="C33" s="175">
        <f>I33+I34+R33+R34+AA33+AA34</f>
        <v>0</v>
      </c>
      <c r="D33" s="167"/>
      <c r="E33" s="168"/>
      <c r="F33" s="168"/>
      <c r="G33" s="168"/>
      <c r="H33" s="168"/>
      <c r="I33" s="177"/>
      <c r="J33" s="177"/>
      <c r="K33" s="177"/>
      <c r="L33" s="55" t="s">
        <v>5</v>
      </c>
      <c r="M33" s="168"/>
      <c r="N33" s="168"/>
      <c r="O33" s="168"/>
      <c r="P33" s="168"/>
      <c r="Q33" s="168"/>
      <c r="R33" s="177"/>
      <c r="S33" s="177"/>
      <c r="T33" s="177"/>
      <c r="U33" s="55" t="s">
        <v>5</v>
      </c>
      <c r="V33" s="168"/>
      <c r="W33" s="168"/>
      <c r="X33" s="168"/>
      <c r="Y33" s="168"/>
      <c r="Z33" s="168"/>
      <c r="AA33" s="177"/>
      <c r="AB33" s="177"/>
      <c r="AC33" s="177"/>
      <c r="AD33" s="60" t="s">
        <v>5</v>
      </c>
    </row>
    <row r="34" spans="1:30" s="8" customFormat="1" ht="19.5" customHeight="1" x14ac:dyDescent="0.15">
      <c r="A34" s="220"/>
      <c r="B34" s="224"/>
      <c r="C34" s="176"/>
      <c r="D34" s="170"/>
      <c r="E34" s="171"/>
      <c r="F34" s="171"/>
      <c r="G34" s="171"/>
      <c r="H34" s="171"/>
      <c r="I34" s="180"/>
      <c r="J34" s="180"/>
      <c r="K34" s="180"/>
      <c r="L34" s="62" t="s">
        <v>5</v>
      </c>
      <c r="M34" s="171"/>
      <c r="N34" s="171"/>
      <c r="O34" s="171"/>
      <c r="P34" s="171"/>
      <c r="Q34" s="171"/>
      <c r="R34" s="180"/>
      <c r="S34" s="180"/>
      <c r="T34" s="180"/>
      <c r="U34" s="62" t="s">
        <v>5</v>
      </c>
      <c r="V34" s="171"/>
      <c r="W34" s="171"/>
      <c r="X34" s="171"/>
      <c r="Y34" s="171"/>
      <c r="Z34" s="171"/>
      <c r="AA34" s="180"/>
      <c r="AB34" s="180"/>
      <c r="AC34" s="180"/>
      <c r="AD34" s="63" t="s">
        <v>5</v>
      </c>
    </row>
    <row r="35" spans="1:30" s="8" customFormat="1" ht="19.5" customHeight="1" x14ac:dyDescent="0.15">
      <c r="A35" s="233">
        <v>6</v>
      </c>
      <c r="B35" s="241" t="s">
        <v>15</v>
      </c>
      <c r="C35" s="175">
        <f>I35+I36+R35+R36+AA35+AA36</f>
        <v>0</v>
      </c>
      <c r="D35" s="237"/>
      <c r="E35" s="238"/>
      <c r="F35" s="238"/>
      <c r="G35" s="238"/>
      <c r="H35" s="238"/>
      <c r="I35" s="184"/>
      <c r="J35" s="184"/>
      <c r="K35" s="184"/>
      <c r="L35" s="56" t="s">
        <v>5</v>
      </c>
      <c r="M35" s="238"/>
      <c r="N35" s="238"/>
      <c r="O35" s="238"/>
      <c r="P35" s="238"/>
      <c r="Q35" s="238"/>
      <c r="R35" s="184"/>
      <c r="S35" s="184"/>
      <c r="T35" s="184"/>
      <c r="U35" s="56" t="s">
        <v>5</v>
      </c>
      <c r="V35" s="238"/>
      <c r="W35" s="238"/>
      <c r="X35" s="238"/>
      <c r="Y35" s="238"/>
      <c r="Z35" s="238"/>
      <c r="AA35" s="184"/>
      <c r="AB35" s="184"/>
      <c r="AC35" s="184"/>
      <c r="AD35" s="58" t="s">
        <v>5</v>
      </c>
    </row>
    <row r="36" spans="1:30" s="8" customFormat="1" ht="19.5" customHeight="1" thickBot="1" x14ac:dyDescent="0.2">
      <c r="A36" s="240"/>
      <c r="B36" s="242"/>
      <c r="C36" s="243"/>
      <c r="D36" s="250"/>
      <c r="E36" s="251"/>
      <c r="F36" s="251"/>
      <c r="G36" s="251"/>
      <c r="H36" s="251"/>
      <c r="I36" s="239"/>
      <c r="J36" s="239"/>
      <c r="K36" s="239"/>
      <c r="L36" s="77" t="s">
        <v>5</v>
      </c>
      <c r="M36" s="251"/>
      <c r="N36" s="251"/>
      <c r="O36" s="251"/>
      <c r="P36" s="251"/>
      <c r="Q36" s="251"/>
      <c r="R36" s="239"/>
      <c r="S36" s="239"/>
      <c r="T36" s="239"/>
      <c r="U36" s="77" t="s">
        <v>5</v>
      </c>
      <c r="V36" s="251"/>
      <c r="W36" s="251"/>
      <c r="X36" s="251"/>
      <c r="Y36" s="251"/>
      <c r="Z36" s="251"/>
      <c r="AA36" s="239"/>
      <c r="AB36" s="239"/>
      <c r="AC36" s="239"/>
      <c r="AD36" s="78" t="s">
        <v>5</v>
      </c>
    </row>
    <row r="37" spans="1:30" s="8" customFormat="1" ht="56.25" customHeight="1" thickTop="1" thickBot="1" x14ac:dyDescent="0.2">
      <c r="A37" s="216" t="s">
        <v>16</v>
      </c>
      <c r="B37" s="217"/>
      <c r="C37" s="25">
        <f>SUM(C9:C36)</f>
        <v>0</v>
      </c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10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D30:H30"/>
    <mergeCell ref="I30:K30"/>
    <mergeCell ref="M30:Q30"/>
    <mergeCell ref="R30:T30"/>
    <mergeCell ref="M29:Q29"/>
    <mergeCell ref="R29:T29"/>
    <mergeCell ref="V31:Z31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V28:Z28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B33:B34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D19:AD20"/>
    <mergeCell ref="AA33:AC33"/>
    <mergeCell ref="D12:AD12"/>
    <mergeCell ref="D33:H33"/>
    <mergeCell ref="I33:K33"/>
    <mergeCell ref="M33:Q33"/>
    <mergeCell ref="AA26:AC26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K16:M16"/>
    <mergeCell ref="G16:H16"/>
    <mergeCell ref="D17:AD18"/>
    <mergeCell ref="I14:R14"/>
    <mergeCell ref="D21:AD22"/>
    <mergeCell ref="D23:AD24"/>
    <mergeCell ref="I9:K9"/>
    <mergeCell ref="L9:M9"/>
    <mergeCell ref="O9:P9"/>
    <mergeCell ref="D10:AD10"/>
    <mergeCell ref="D11:AD11"/>
    <mergeCell ref="E15:Q15"/>
    <mergeCell ref="S15:V15"/>
    <mergeCell ref="X15:AD1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88" t="s">
        <v>18</v>
      </c>
      <c r="B1" s="188"/>
      <c r="C1" s="291"/>
      <c r="D1" s="291"/>
      <c r="E1" s="291"/>
      <c r="G1" s="36"/>
      <c r="J1" s="36"/>
    </row>
    <row r="2" spans="1:13" s="8" customFormat="1" ht="25.5" customHeight="1" thickBot="1" x14ac:dyDescent="0.2">
      <c r="A2" s="206" t="s">
        <v>1</v>
      </c>
      <c r="B2" s="294"/>
      <c r="C2" s="295"/>
      <c r="D2" s="29" t="s">
        <v>2</v>
      </c>
      <c r="E2" s="287" t="s">
        <v>19</v>
      </c>
      <c r="F2" s="288"/>
      <c r="G2" s="288"/>
      <c r="H2" s="288"/>
      <c r="I2" s="288"/>
      <c r="J2" s="288"/>
      <c r="K2" s="288"/>
      <c r="L2" s="288"/>
      <c r="M2" s="289"/>
    </row>
    <row r="3" spans="1:13" s="8" customFormat="1" ht="12.75" customHeight="1" x14ac:dyDescent="0.15">
      <c r="A3" s="219" t="s">
        <v>20</v>
      </c>
      <c r="B3" s="292">
        <v>1</v>
      </c>
      <c r="C3" s="293" t="s">
        <v>21</v>
      </c>
      <c r="D3" s="290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19"/>
      <c r="B4" s="278"/>
      <c r="C4" s="277"/>
      <c r="D4" s="285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19"/>
      <c r="B5" s="274">
        <v>2</v>
      </c>
      <c r="C5" s="276" t="s">
        <v>22</v>
      </c>
      <c r="D5" s="284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19"/>
      <c r="B6" s="278"/>
      <c r="C6" s="277"/>
      <c r="D6" s="285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19"/>
      <c r="B7" s="274">
        <v>3</v>
      </c>
      <c r="C7" s="276" t="s">
        <v>23</v>
      </c>
      <c r="D7" s="284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19"/>
      <c r="B8" s="278"/>
      <c r="C8" s="277"/>
      <c r="D8" s="285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19"/>
      <c r="B9" s="274">
        <v>4</v>
      </c>
      <c r="C9" s="276" t="s">
        <v>24</v>
      </c>
      <c r="D9" s="284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19"/>
      <c r="B10" s="278"/>
      <c r="C10" s="277"/>
      <c r="D10" s="285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19"/>
      <c r="B11" s="274">
        <v>5</v>
      </c>
      <c r="C11" s="279" t="s">
        <v>25</v>
      </c>
      <c r="D11" s="284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19"/>
      <c r="B12" s="278"/>
      <c r="C12" s="280"/>
      <c r="D12" s="285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19"/>
      <c r="B13" s="274">
        <v>6</v>
      </c>
      <c r="C13" s="276" t="s">
        <v>26</v>
      </c>
      <c r="D13" s="284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19"/>
      <c r="B14" s="278"/>
      <c r="C14" s="277"/>
      <c r="D14" s="285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19"/>
      <c r="B15" s="274">
        <v>7</v>
      </c>
      <c r="C15" s="276" t="s">
        <v>54</v>
      </c>
      <c r="D15" s="284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86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19" t="s">
        <v>29</v>
      </c>
      <c r="B18" s="282">
        <v>1</v>
      </c>
      <c r="C18" s="283" t="s">
        <v>30</v>
      </c>
      <c r="D18" s="296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19"/>
      <c r="B19" s="278"/>
      <c r="C19" s="277"/>
      <c r="D19" s="224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19"/>
      <c r="B20" s="274">
        <v>2</v>
      </c>
      <c r="C20" s="297" t="s">
        <v>31</v>
      </c>
      <c r="D20" s="284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19"/>
      <c r="B21" s="278"/>
      <c r="C21" s="298"/>
      <c r="D21" s="285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19"/>
      <c r="B22" s="274">
        <v>3</v>
      </c>
      <c r="C22" s="276" t="s">
        <v>32</v>
      </c>
      <c r="D22" s="284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19"/>
      <c r="B23" s="278"/>
      <c r="C23" s="277"/>
      <c r="D23" s="285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19"/>
      <c r="B24" s="274">
        <v>4</v>
      </c>
      <c r="C24" s="276" t="s">
        <v>33</v>
      </c>
      <c r="D24" s="284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19"/>
      <c r="B25" s="278"/>
      <c r="C25" s="277"/>
      <c r="D25" s="285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19"/>
      <c r="B26" s="274">
        <v>5</v>
      </c>
      <c r="C26" s="276" t="s">
        <v>34</v>
      </c>
      <c r="D26" s="284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19"/>
      <c r="B27" s="278"/>
      <c r="C27" s="277"/>
      <c r="D27" s="285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19"/>
      <c r="B28" s="274">
        <v>6</v>
      </c>
      <c r="C28" s="231" t="s">
        <v>35</v>
      </c>
      <c r="D28" s="284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19"/>
      <c r="B29" s="278"/>
      <c r="C29" s="224"/>
      <c r="D29" s="285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19"/>
      <c r="B30" s="274">
        <v>7</v>
      </c>
      <c r="C30" s="231" t="s">
        <v>55</v>
      </c>
      <c r="D30" s="284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86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45</v>
      </c>
      <c r="B47" s="256"/>
      <c r="C47" s="25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46</v>
      </c>
      <c r="B48" s="253"/>
      <c r="C48" s="254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C11:C12"/>
    <mergeCell ref="C13:C14"/>
    <mergeCell ref="C15:C16"/>
    <mergeCell ref="A17:C17"/>
    <mergeCell ref="B18:B19"/>
    <mergeCell ref="C18:C19"/>
    <mergeCell ref="C26:C27"/>
    <mergeCell ref="C28:C29"/>
    <mergeCell ref="B24:B25"/>
    <mergeCell ref="B26:B27"/>
    <mergeCell ref="B28:B29"/>
    <mergeCell ref="B15:B16"/>
    <mergeCell ref="B22:B23"/>
    <mergeCell ref="B20:B21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4" t="s">
        <v>47</v>
      </c>
      <c r="R1" s="245"/>
      <c r="S1" s="245"/>
      <c r="T1" s="245"/>
      <c r="U1" s="245"/>
      <c r="V1" s="245"/>
      <c r="W1" s="245"/>
      <c r="X1" s="245" t="s">
        <v>48</v>
      </c>
      <c r="Y1" s="245"/>
      <c r="Z1" s="245"/>
      <c r="AA1" s="245"/>
      <c r="AB1" s="245"/>
      <c r="AC1" s="245"/>
      <c r="AD1" s="246"/>
    </row>
    <row r="2" spans="1:35" ht="30" customHeight="1" thickBot="1" x14ac:dyDescent="0.2">
      <c r="A2" s="1"/>
      <c r="B2" s="2"/>
      <c r="C2" s="3"/>
      <c r="D2" s="4"/>
      <c r="Q2" s="247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9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85" t="s">
        <v>126</v>
      </c>
      <c r="B4" s="186"/>
      <c r="C4" s="186"/>
      <c r="D4" s="18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</row>
    <row r="5" spans="1:35" ht="22.5" customHeight="1" x14ac:dyDescent="0.15">
      <c r="A5" s="194" t="s">
        <v>44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</row>
    <row r="6" spans="1:35" ht="22.5" customHeight="1" x14ac:dyDescent="0.15">
      <c r="A6" s="188" t="s">
        <v>127</v>
      </c>
      <c r="B6" s="189"/>
      <c r="C6" s="189"/>
      <c r="D6" s="189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</row>
    <row r="7" spans="1:35" ht="22.5" customHeight="1" thickBot="1" x14ac:dyDescent="0.2">
      <c r="A7" s="191" t="s">
        <v>0</v>
      </c>
      <c r="B7" s="192"/>
      <c r="C7" s="192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</row>
    <row r="8" spans="1:35" s="7" customFormat="1" ht="25.5" customHeight="1" thickBot="1" x14ac:dyDescent="0.2">
      <c r="A8" s="206" t="s">
        <v>1</v>
      </c>
      <c r="B8" s="207"/>
      <c r="C8" s="6" t="s">
        <v>2</v>
      </c>
      <c r="D8" s="195" t="s">
        <v>3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7"/>
    </row>
    <row r="9" spans="1:35" s="8" customFormat="1" ht="19.5" customHeight="1" x14ac:dyDescent="0.15">
      <c r="A9" s="212">
        <v>1</v>
      </c>
      <c r="B9" s="223" t="s">
        <v>4</v>
      </c>
      <c r="C9" s="204">
        <f>D9*I9*O9</f>
        <v>1085280</v>
      </c>
      <c r="D9" s="202">
        <v>20</v>
      </c>
      <c r="E9" s="203"/>
      <c r="F9" s="203"/>
      <c r="G9" s="10" t="s">
        <v>5</v>
      </c>
      <c r="H9" s="10" t="s">
        <v>17</v>
      </c>
      <c r="I9" s="151">
        <v>4522</v>
      </c>
      <c r="J9" s="151"/>
      <c r="K9" s="151"/>
      <c r="L9" s="152" t="s">
        <v>6</v>
      </c>
      <c r="M9" s="153"/>
      <c r="N9" s="10" t="s">
        <v>58</v>
      </c>
      <c r="O9" s="153">
        <v>12</v>
      </c>
      <c r="P9" s="153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3"/>
      <c r="B10" s="224"/>
      <c r="C10" s="205"/>
      <c r="D10" s="154" t="s">
        <v>119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6"/>
    </row>
    <row r="11" spans="1:35" s="8" customFormat="1" ht="16.5" customHeight="1" x14ac:dyDescent="0.15">
      <c r="A11" s="221" t="s">
        <v>7</v>
      </c>
      <c r="B11" s="225" t="s">
        <v>8</v>
      </c>
      <c r="C11" s="204">
        <f>IF('支出の部（記入例）'!D33&lt;=120000,ROUNDDOWN('支出の部（記入例）'!D33,-1),120000+(IF(AH13=AH15,AH13,IF(AH13&lt;AH15,AH13,IF(AH15&lt;AH13,AH15)))))</f>
        <v>617330</v>
      </c>
      <c r="D11" s="157" t="s">
        <v>63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9"/>
    </row>
    <row r="12" spans="1:35" s="8" customFormat="1" ht="16.5" customHeight="1" x14ac:dyDescent="0.15">
      <c r="A12" s="222"/>
      <c r="B12" s="226"/>
      <c r="C12" s="205"/>
      <c r="D12" s="181" t="s">
        <v>53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3"/>
    </row>
    <row r="13" spans="1:35" s="8" customFormat="1" ht="16.5" customHeight="1" x14ac:dyDescent="0.15">
      <c r="A13" s="222"/>
      <c r="B13" s="226"/>
      <c r="C13" s="205"/>
      <c r="D13" s="43" t="s">
        <v>69</v>
      </c>
      <c r="E13" s="211">
        <v>170</v>
      </c>
      <c r="F13" s="211"/>
      <c r="G13" s="13" t="s">
        <v>5</v>
      </c>
      <c r="H13" s="13" t="s">
        <v>17</v>
      </c>
      <c r="I13" s="198" t="s">
        <v>9</v>
      </c>
      <c r="J13" s="198"/>
      <c r="K13" s="198"/>
      <c r="L13" s="198"/>
      <c r="M13" s="198"/>
      <c r="N13" s="199">
        <v>4522</v>
      </c>
      <c r="O13" s="199"/>
      <c r="P13" s="199"/>
      <c r="Q13" s="173" t="s">
        <v>6</v>
      </c>
      <c r="R13" s="173"/>
      <c r="S13" s="45" t="s">
        <v>49</v>
      </c>
      <c r="T13" s="200">
        <v>50000</v>
      </c>
      <c r="U13" s="201"/>
      <c r="V13" s="201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 x14ac:dyDescent="0.15">
      <c r="A14" s="222"/>
      <c r="B14" s="226"/>
      <c r="C14" s="205"/>
      <c r="D14" s="15"/>
      <c r="E14" s="16"/>
      <c r="F14" s="16"/>
      <c r="G14" s="16"/>
      <c r="I14" s="173" t="s">
        <v>43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19"/>
      <c r="B15" s="227"/>
      <c r="C15" s="227"/>
      <c r="D15" s="44" t="s">
        <v>50</v>
      </c>
      <c r="E15" s="160" t="s">
        <v>51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8" t="s">
        <v>72</v>
      </c>
      <c r="S15" s="163">
        <f>IF('支出の部（記入例）'!D33=0,"",'支出の部（記入例）'!D33-120000)</f>
        <v>1492000</v>
      </c>
      <c r="T15" s="163"/>
      <c r="U15" s="163"/>
      <c r="V15" s="163"/>
      <c r="W15" s="18" t="s">
        <v>5</v>
      </c>
      <c r="X15" s="160" t="s">
        <v>10</v>
      </c>
      <c r="Y15" s="160"/>
      <c r="Z15" s="160"/>
      <c r="AA15" s="160"/>
      <c r="AB15" s="160"/>
      <c r="AC15" s="160"/>
      <c r="AD15" s="299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 x14ac:dyDescent="0.15">
      <c r="A16" s="219"/>
      <c r="B16" s="150" t="s">
        <v>121</v>
      </c>
      <c r="C16" s="19">
        <f>G16*K16</f>
        <v>0</v>
      </c>
      <c r="D16" s="214" t="s">
        <v>122</v>
      </c>
      <c r="E16" s="215"/>
      <c r="F16" s="215"/>
      <c r="G16" s="166">
        <v>0</v>
      </c>
      <c r="H16" s="166"/>
      <c r="I16" s="20" t="s">
        <v>11</v>
      </c>
      <c r="J16" s="20" t="s">
        <v>17</v>
      </c>
      <c r="K16" s="165">
        <v>2200</v>
      </c>
      <c r="L16" s="165"/>
      <c r="M16" s="165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19"/>
      <c r="B17" s="230"/>
      <c r="C17" s="178" t="str">
        <f>IF(I17+I18+R17+R18+AA17+AA18=0,"",I17+I18+R17+R18+AA17+AA18)</f>
        <v/>
      </c>
      <c r="D17" s="167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9"/>
    </row>
    <row r="18" spans="1:30" s="8" customFormat="1" ht="19.5" customHeight="1" x14ac:dyDescent="0.15">
      <c r="A18" s="219"/>
      <c r="B18" s="224"/>
      <c r="C18" s="179"/>
      <c r="D18" s="170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1:30" s="8" customFormat="1" ht="19.5" customHeight="1" x14ac:dyDescent="0.15">
      <c r="A19" s="219"/>
      <c r="B19" s="230"/>
      <c r="C19" s="178" t="str">
        <f>IF(I19+I20+R19+R20+AA19+AA20=0,"",I19+I20+R19+R20+AA19+AA20)</f>
        <v/>
      </c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9"/>
    </row>
    <row r="20" spans="1:30" s="8" customFormat="1" ht="19.5" customHeight="1" x14ac:dyDescent="0.15">
      <c r="A20" s="219"/>
      <c r="B20" s="232"/>
      <c r="C20" s="179"/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2"/>
    </row>
    <row r="21" spans="1:30" s="8" customFormat="1" ht="19.5" customHeight="1" x14ac:dyDescent="0.15">
      <c r="A21" s="219"/>
      <c r="B21" s="230"/>
      <c r="C21" s="178" t="str">
        <f>IF(I21+I22+R21+R22+AA21+AA22=0,"",I21+I22+R21+R22+AA21+AA22)</f>
        <v/>
      </c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9"/>
    </row>
    <row r="22" spans="1:30" s="8" customFormat="1" ht="19.5" customHeight="1" x14ac:dyDescent="0.15">
      <c r="A22" s="219"/>
      <c r="B22" s="224"/>
      <c r="C22" s="179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2"/>
    </row>
    <row r="23" spans="1:30" s="8" customFormat="1" ht="19.5" customHeight="1" x14ac:dyDescent="0.15">
      <c r="A23" s="219"/>
      <c r="B23" s="231"/>
      <c r="C23" s="178" t="str">
        <f>IF(I23+I24+R23+R24+AA23+AA24=0,"",I23+I24+R23+R24+AA23+AA24)</f>
        <v/>
      </c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9"/>
    </row>
    <row r="24" spans="1:30" s="8" customFormat="1" ht="19.5" customHeight="1" x14ac:dyDescent="0.15">
      <c r="A24" s="220"/>
      <c r="B24" s="224"/>
      <c r="C24" s="179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1:30" s="8" customFormat="1" ht="19.5" customHeight="1" x14ac:dyDescent="0.15">
      <c r="A25" s="233">
        <v>3</v>
      </c>
      <c r="B25" s="231" t="s">
        <v>12</v>
      </c>
      <c r="C25" s="178">
        <f>I25+I26+R25+R26+AA25+AA26</f>
        <v>68300</v>
      </c>
      <c r="D25" s="167" t="s">
        <v>76</v>
      </c>
      <c r="E25" s="168"/>
      <c r="F25" s="168"/>
      <c r="G25" s="168"/>
      <c r="H25" s="168"/>
      <c r="I25" s="177">
        <v>28300</v>
      </c>
      <c r="J25" s="177"/>
      <c r="K25" s="177"/>
      <c r="L25" s="55" t="s">
        <v>5</v>
      </c>
      <c r="M25" s="168" t="s">
        <v>77</v>
      </c>
      <c r="N25" s="168"/>
      <c r="O25" s="168"/>
      <c r="P25" s="168"/>
      <c r="Q25" s="168"/>
      <c r="R25" s="177">
        <v>20000</v>
      </c>
      <c r="S25" s="177"/>
      <c r="T25" s="177"/>
      <c r="U25" s="55" t="s">
        <v>5</v>
      </c>
      <c r="V25" s="168" t="s">
        <v>78</v>
      </c>
      <c r="W25" s="168"/>
      <c r="X25" s="168"/>
      <c r="Y25" s="168"/>
      <c r="Z25" s="168"/>
      <c r="AA25" s="177">
        <v>20000</v>
      </c>
      <c r="AB25" s="177"/>
      <c r="AC25" s="177"/>
      <c r="AD25" s="60" t="s">
        <v>5</v>
      </c>
    </row>
    <row r="26" spans="1:30" s="8" customFormat="1" ht="19.5" customHeight="1" x14ac:dyDescent="0.15">
      <c r="A26" s="234"/>
      <c r="B26" s="235"/>
      <c r="C26" s="236"/>
      <c r="D26" s="170"/>
      <c r="E26" s="171"/>
      <c r="F26" s="171"/>
      <c r="G26" s="171"/>
      <c r="H26" s="171"/>
      <c r="I26" s="180"/>
      <c r="J26" s="180"/>
      <c r="K26" s="180"/>
      <c r="L26" s="62" t="s">
        <v>5</v>
      </c>
      <c r="M26" s="171"/>
      <c r="N26" s="171"/>
      <c r="O26" s="171"/>
      <c r="P26" s="171"/>
      <c r="Q26" s="171"/>
      <c r="R26" s="180"/>
      <c r="S26" s="180"/>
      <c r="T26" s="180"/>
      <c r="U26" s="62" t="s">
        <v>5</v>
      </c>
      <c r="V26" s="171"/>
      <c r="W26" s="171"/>
      <c r="X26" s="171"/>
      <c r="Y26" s="171"/>
      <c r="Z26" s="171"/>
      <c r="AA26" s="180"/>
      <c r="AB26" s="180"/>
      <c r="AC26" s="180"/>
      <c r="AD26" s="58" t="s">
        <v>5</v>
      </c>
    </row>
    <row r="27" spans="1:30" s="8" customFormat="1" ht="19.5" customHeight="1" x14ac:dyDescent="0.15">
      <c r="A27" s="233">
        <v>4</v>
      </c>
      <c r="B27" s="231" t="s">
        <v>13</v>
      </c>
      <c r="C27" s="178">
        <f>I27+I28+R27+R28+AA27+AA28</f>
        <v>21000</v>
      </c>
      <c r="D27" s="167" t="s">
        <v>79</v>
      </c>
      <c r="E27" s="168"/>
      <c r="F27" s="168"/>
      <c r="G27" s="168"/>
      <c r="H27" s="168"/>
      <c r="I27" s="177">
        <v>6000</v>
      </c>
      <c r="J27" s="177"/>
      <c r="K27" s="177"/>
      <c r="L27" s="56" t="s">
        <v>5</v>
      </c>
      <c r="M27" s="168" t="s">
        <v>80</v>
      </c>
      <c r="N27" s="168"/>
      <c r="O27" s="168"/>
      <c r="P27" s="168"/>
      <c r="Q27" s="168"/>
      <c r="R27" s="177">
        <v>15000</v>
      </c>
      <c r="S27" s="177"/>
      <c r="T27" s="177"/>
      <c r="U27" s="56" t="s">
        <v>5</v>
      </c>
      <c r="V27" s="168"/>
      <c r="W27" s="168"/>
      <c r="X27" s="168"/>
      <c r="Y27" s="168"/>
      <c r="Z27" s="168"/>
      <c r="AA27" s="177"/>
      <c r="AB27" s="177"/>
      <c r="AC27" s="177"/>
      <c r="AD27" s="60" t="s">
        <v>5</v>
      </c>
    </row>
    <row r="28" spans="1:30" s="8" customFormat="1" ht="19.5" customHeight="1" x14ac:dyDescent="0.15">
      <c r="A28" s="213"/>
      <c r="B28" s="224"/>
      <c r="C28" s="179"/>
      <c r="D28" s="170"/>
      <c r="E28" s="171"/>
      <c r="F28" s="171"/>
      <c r="G28" s="171"/>
      <c r="H28" s="171"/>
      <c r="I28" s="180"/>
      <c r="J28" s="180"/>
      <c r="K28" s="180"/>
      <c r="L28" s="56" t="s">
        <v>5</v>
      </c>
      <c r="M28" s="171"/>
      <c r="N28" s="171"/>
      <c r="O28" s="171"/>
      <c r="P28" s="171"/>
      <c r="Q28" s="171"/>
      <c r="R28" s="180"/>
      <c r="S28" s="180"/>
      <c r="T28" s="180"/>
      <c r="U28" s="56" t="s">
        <v>5</v>
      </c>
      <c r="V28" s="171"/>
      <c r="W28" s="171"/>
      <c r="X28" s="171"/>
      <c r="Y28" s="171"/>
      <c r="Z28" s="171"/>
      <c r="AA28" s="180"/>
      <c r="AB28" s="180"/>
      <c r="AC28" s="180"/>
      <c r="AD28" s="63" t="s">
        <v>5</v>
      </c>
    </row>
    <row r="29" spans="1:30" s="8" customFormat="1" ht="19.5" customHeight="1" x14ac:dyDescent="0.15">
      <c r="A29" s="218" t="s">
        <v>62</v>
      </c>
      <c r="B29" s="228" t="s">
        <v>14</v>
      </c>
      <c r="C29" s="178">
        <f>I29+I30+R29+R30+AA29+AA30</f>
        <v>20000</v>
      </c>
      <c r="D29" s="167" t="s">
        <v>81</v>
      </c>
      <c r="E29" s="168"/>
      <c r="F29" s="168"/>
      <c r="G29" s="168"/>
      <c r="H29" s="168"/>
      <c r="I29" s="177">
        <v>20000</v>
      </c>
      <c r="J29" s="177"/>
      <c r="K29" s="177"/>
      <c r="L29" s="55" t="s">
        <v>5</v>
      </c>
      <c r="M29" s="168"/>
      <c r="N29" s="168"/>
      <c r="O29" s="168"/>
      <c r="P29" s="168"/>
      <c r="Q29" s="168"/>
      <c r="R29" s="177"/>
      <c r="S29" s="177"/>
      <c r="T29" s="177"/>
      <c r="U29" s="55" t="s">
        <v>5</v>
      </c>
      <c r="V29" s="168"/>
      <c r="W29" s="168"/>
      <c r="X29" s="168"/>
      <c r="Y29" s="168"/>
      <c r="Z29" s="168"/>
      <c r="AA29" s="177"/>
      <c r="AB29" s="177"/>
      <c r="AC29" s="177"/>
      <c r="AD29" s="60" t="s">
        <v>5</v>
      </c>
    </row>
    <row r="30" spans="1:30" s="8" customFormat="1" ht="19.5" customHeight="1" x14ac:dyDescent="0.15">
      <c r="A30" s="219"/>
      <c r="B30" s="229"/>
      <c r="C30" s="179"/>
      <c r="D30" s="170"/>
      <c r="E30" s="171"/>
      <c r="F30" s="171"/>
      <c r="G30" s="171"/>
      <c r="H30" s="171"/>
      <c r="I30" s="180"/>
      <c r="J30" s="180"/>
      <c r="K30" s="180"/>
      <c r="L30" s="62" t="s">
        <v>5</v>
      </c>
      <c r="M30" s="171"/>
      <c r="N30" s="171"/>
      <c r="O30" s="171"/>
      <c r="P30" s="171"/>
      <c r="Q30" s="171"/>
      <c r="R30" s="180"/>
      <c r="S30" s="180"/>
      <c r="T30" s="180"/>
      <c r="U30" s="62" t="s">
        <v>5</v>
      </c>
      <c r="V30" s="171"/>
      <c r="W30" s="171"/>
      <c r="X30" s="171"/>
      <c r="Y30" s="171"/>
      <c r="Z30" s="171"/>
      <c r="AA30" s="180"/>
      <c r="AB30" s="180"/>
      <c r="AC30" s="180"/>
      <c r="AD30" s="63" t="s">
        <v>5</v>
      </c>
    </row>
    <row r="31" spans="1:30" s="8" customFormat="1" ht="19.5" customHeight="1" x14ac:dyDescent="0.15">
      <c r="A31" s="219"/>
      <c r="B31" s="228" t="s">
        <v>60</v>
      </c>
      <c r="C31" s="178">
        <f>I31+I32+R31+R32+AA31+AA32</f>
        <v>60350</v>
      </c>
      <c r="D31" s="167" t="s">
        <v>82</v>
      </c>
      <c r="E31" s="168"/>
      <c r="F31" s="168"/>
      <c r="G31" s="168"/>
      <c r="H31" s="168"/>
      <c r="I31" s="177">
        <v>50000</v>
      </c>
      <c r="J31" s="177"/>
      <c r="K31" s="177"/>
      <c r="L31" s="56" t="s">
        <v>5</v>
      </c>
      <c r="M31" s="168" t="s">
        <v>83</v>
      </c>
      <c r="N31" s="168"/>
      <c r="O31" s="168"/>
      <c r="P31" s="168"/>
      <c r="Q31" s="168"/>
      <c r="R31" s="177">
        <v>10350</v>
      </c>
      <c r="S31" s="177"/>
      <c r="T31" s="177"/>
      <c r="U31" s="56" t="s">
        <v>5</v>
      </c>
      <c r="V31" s="168"/>
      <c r="W31" s="168"/>
      <c r="X31" s="168"/>
      <c r="Y31" s="168"/>
      <c r="Z31" s="168"/>
      <c r="AA31" s="177"/>
      <c r="AB31" s="177"/>
      <c r="AC31" s="177"/>
      <c r="AD31" s="60" t="s">
        <v>5</v>
      </c>
    </row>
    <row r="32" spans="1:30" s="8" customFormat="1" ht="19.5" customHeight="1" x14ac:dyDescent="0.15">
      <c r="A32" s="219"/>
      <c r="B32" s="229"/>
      <c r="C32" s="179"/>
      <c r="D32" s="170"/>
      <c r="E32" s="171"/>
      <c r="F32" s="171"/>
      <c r="G32" s="171"/>
      <c r="H32" s="171"/>
      <c r="I32" s="180"/>
      <c r="J32" s="180"/>
      <c r="K32" s="180"/>
      <c r="L32" s="56" t="s">
        <v>5</v>
      </c>
      <c r="M32" s="171"/>
      <c r="N32" s="171"/>
      <c r="O32" s="171"/>
      <c r="P32" s="171"/>
      <c r="Q32" s="171"/>
      <c r="R32" s="180"/>
      <c r="S32" s="180"/>
      <c r="T32" s="180"/>
      <c r="U32" s="56" t="s">
        <v>5</v>
      </c>
      <c r="V32" s="171"/>
      <c r="W32" s="171"/>
      <c r="X32" s="171"/>
      <c r="Y32" s="171"/>
      <c r="Z32" s="171"/>
      <c r="AA32" s="180"/>
      <c r="AB32" s="180"/>
      <c r="AC32" s="180"/>
      <c r="AD32" s="63" t="s">
        <v>5</v>
      </c>
    </row>
    <row r="33" spans="1:30" s="8" customFormat="1" ht="19.5" customHeight="1" x14ac:dyDescent="0.15">
      <c r="A33" s="219"/>
      <c r="B33" s="228" t="s">
        <v>61</v>
      </c>
      <c r="C33" s="175">
        <f>I33+I34+R33+R34+AA33+AA34</f>
        <v>50</v>
      </c>
      <c r="D33" s="167" t="s">
        <v>84</v>
      </c>
      <c r="E33" s="168"/>
      <c r="F33" s="168"/>
      <c r="G33" s="168"/>
      <c r="H33" s="168"/>
      <c r="I33" s="177">
        <v>50</v>
      </c>
      <c r="J33" s="177"/>
      <c r="K33" s="177"/>
      <c r="L33" s="55" t="s">
        <v>5</v>
      </c>
      <c r="M33" s="168"/>
      <c r="N33" s="168"/>
      <c r="O33" s="168"/>
      <c r="P33" s="168"/>
      <c r="Q33" s="168"/>
      <c r="R33" s="177"/>
      <c r="S33" s="177"/>
      <c r="T33" s="177"/>
      <c r="U33" s="55" t="s">
        <v>5</v>
      </c>
      <c r="V33" s="168"/>
      <c r="W33" s="168"/>
      <c r="X33" s="168"/>
      <c r="Y33" s="168"/>
      <c r="Z33" s="168"/>
      <c r="AA33" s="177"/>
      <c r="AB33" s="177"/>
      <c r="AC33" s="177"/>
      <c r="AD33" s="60" t="s">
        <v>5</v>
      </c>
    </row>
    <row r="34" spans="1:30" s="8" customFormat="1" ht="19.5" customHeight="1" x14ac:dyDescent="0.15">
      <c r="A34" s="220"/>
      <c r="B34" s="224"/>
      <c r="C34" s="176"/>
      <c r="D34" s="170"/>
      <c r="E34" s="171"/>
      <c r="F34" s="171"/>
      <c r="G34" s="171"/>
      <c r="H34" s="171"/>
      <c r="I34" s="180"/>
      <c r="J34" s="180"/>
      <c r="K34" s="180"/>
      <c r="L34" s="62" t="s">
        <v>5</v>
      </c>
      <c r="M34" s="171"/>
      <c r="N34" s="171"/>
      <c r="O34" s="171"/>
      <c r="P34" s="171"/>
      <c r="Q34" s="171"/>
      <c r="R34" s="180"/>
      <c r="S34" s="180"/>
      <c r="T34" s="180"/>
      <c r="U34" s="62" t="s">
        <v>5</v>
      </c>
      <c r="V34" s="171"/>
      <c r="W34" s="171"/>
      <c r="X34" s="171"/>
      <c r="Y34" s="171"/>
      <c r="Z34" s="171"/>
      <c r="AA34" s="180"/>
      <c r="AB34" s="180"/>
      <c r="AC34" s="180"/>
      <c r="AD34" s="63" t="s">
        <v>5</v>
      </c>
    </row>
    <row r="35" spans="1:30" s="8" customFormat="1" ht="19.5" customHeight="1" x14ac:dyDescent="0.15">
      <c r="A35" s="233">
        <v>6</v>
      </c>
      <c r="B35" s="241" t="s">
        <v>15</v>
      </c>
      <c r="C35" s="175">
        <f>I35+I36+R35+R36+AA35+AA36</f>
        <v>123510</v>
      </c>
      <c r="D35" s="167" t="s">
        <v>85</v>
      </c>
      <c r="E35" s="168"/>
      <c r="F35" s="168"/>
      <c r="G35" s="168"/>
      <c r="H35" s="168"/>
      <c r="I35" s="177">
        <v>123510</v>
      </c>
      <c r="J35" s="177"/>
      <c r="K35" s="177"/>
      <c r="L35" s="55" t="s">
        <v>5</v>
      </c>
      <c r="M35" s="168"/>
      <c r="N35" s="168"/>
      <c r="O35" s="168"/>
      <c r="P35" s="168"/>
      <c r="Q35" s="168"/>
      <c r="R35" s="177"/>
      <c r="S35" s="177"/>
      <c r="T35" s="177"/>
      <c r="U35" s="55" t="s">
        <v>5</v>
      </c>
      <c r="V35" s="168"/>
      <c r="W35" s="168"/>
      <c r="X35" s="168"/>
      <c r="Y35" s="168"/>
      <c r="Z35" s="168"/>
      <c r="AA35" s="177"/>
      <c r="AB35" s="177"/>
      <c r="AC35" s="177"/>
      <c r="AD35" s="58" t="s">
        <v>5</v>
      </c>
    </row>
    <row r="36" spans="1:30" s="8" customFormat="1" ht="19.5" customHeight="1" thickBot="1" x14ac:dyDescent="0.2">
      <c r="A36" s="240"/>
      <c r="B36" s="242"/>
      <c r="C36" s="243"/>
      <c r="D36" s="250"/>
      <c r="E36" s="251"/>
      <c r="F36" s="251"/>
      <c r="G36" s="251"/>
      <c r="H36" s="251"/>
      <c r="I36" s="239"/>
      <c r="J36" s="239"/>
      <c r="K36" s="239"/>
      <c r="L36" s="77" t="s">
        <v>5</v>
      </c>
      <c r="M36" s="251"/>
      <c r="N36" s="251"/>
      <c r="O36" s="251"/>
      <c r="P36" s="251"/>
      <c r="Q36" s="251"/>
      <c r="R36" s="239"/>
      <c r="S36" s="239"/>
      <c r="T36" s="239"/>
      <c r="U36" s="77" t="s">
        <v>5</v>
      </c>
      <c r="V36" s="251"/>
      <c r="W36" s="251"/>
      <c r="X36" s="251"/>
      <c r="Y36" s="251"/>
      <c r="Z36" s="251"/>
      <c r="AA36" s="239"/>
      <c r="AB36" s="239"/>
      <c r="AC36" s="239"/>
      <c r="AD36" s="78" t="s">
        <v>5</v>
      </c>
    </row>
    <row r="37" spans="1:30" s="8" customFormat="1" ht="56.25" customHeight="1" thickTop="1" thickBot="1" x14ac:dyDescent="0.2">
      <c r="A37" s="216" t="s">
        <v>16</v>
      </c>
      <c r="B37" s="217"/>
      <c r="C37" s="25">
        <f>SUM(C9:C36)</f>
        <v>1995820</v>
      </c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10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N13:P13"/>
    <mergeCell ref="T13:V13"/>
    <mergeCell ref="D29:H29"/>
    <mergeCell ref="C31:C32"/>
    <mergeCell ref="D11:AD11"/>
    <mergeCell ref="E15:Q15"/>
    <mergeCell ref="S15:V15"/>
    <mergeCell ref="X15:AD15"/>
    <mergeCell ref="K16:M16"/>
    <mergeCell ref="G16:H16"/>
    <mergeCell ref="AA34:AC34"/>
    <mergeCell ref="D33:H33"/>
    <mergeCell ref="D17:AD18"/>
    <mergeCell ref="I14:R14"/>
    <mergeCell ref="D19:AD20"/>
    <mergeCell ref="D28:H28"/>
    <mergeCell ref="I28:K28"/>
    <mergeCell ref="I27:K27"/>
    <mergeCell ref="D21:AD22"/>
    <mergeCell ref="D23:AD24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B29:B30"/>
    <mergeCell ref="A4:AD4"/>
    <mergeCell ref="A6:AD6"/>
    <mergeCell ref="A7:AD7"/>
    <mergeCell ref="A5:AD5"/>
    <mergeCell ref="C9:C10"/>
    <mergeCell ref="A8:B8"/>
    <mergeCell ref="D8:AD8"/>
    <mergeCell ref="B17:B18"/>
    <mergeCell ref="B33:B34"/>
    <mergeCell ref="B19:B20"/>
    <mergeCell ref="D37:AD37"/>
    <mergeCell ref="E13:F13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I29:K29"/>
    <mergeCell ref="AA25:AC25"/>
    <mergeCell ref="D26:H26"/>
    <mergeCell ref="I26:K26"/>
    <mergeCell ref="M26:Q26"/>
    <mergeCell ref="R26:T26"/>
    <mergeCell ref="V26:Z26"/>
    <mergeCell ref="AA26:AC26"/>
    <mergeCell ref="R29:T29"/>
    <mergeCell ref="M25:Q25"/>
    <mergeCell ref="R25:T25"/>
    <mergeCell ref="V25:Z25"/>
    <mergeCell ref="M28:Q28"/>
    <mergeCell ref="R28:T28"/>
    <mergeCell ref="V28:Z28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D30:H30"/>
    <mergeCell ref="I30:K30"/>
    <mergeCell ref="M30:Q30"/>
    <mergeCell ref="R30:T30"/>
    <mergeCell ref="V31:Z31"/>
    <mergeCell ref="AA31:AC31"/>
    <mergeCell ref="V32:Z32"/>
    <mergeCell ref="AA32:AC32"/>
    <mergeCell ref="D31:H31"/>
    <mergeCell ref="I31:K31"/>
    <mergeCell ref="D32:H32"/>
    <mergeCell ref="I32:K32"/>
    <mergeCell ref="M31:Q31"/>
    <mergeCell ref="R31:T31"/>
    <mergeCell ref="A35:A36"/>
    <mergeCell ref="B35:B36"/>
    <mergeCell ref="C35:C36"/>
    <mergeCell ref="D35:H35"/>
    <mergeCell ref="B31:B32"/>
    <mergeCell ref="M33:Q33"/>
    <mergeCell ref="I33:K33"/>
    <mergeCell ref="D34:H34"/>
    <mergeCell ref="I34:K34"/>
    <mergeCell ref="M34:Q34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8" sqref="D48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88" t="s">
        <v>18</v>
      </c>
      <c r="B1" s="188"/>
      <c r="C1" s="291"/>
      <c r="D1" s="291"/>
      <c r="E1" s="291"/>
      <c r="G1" s="36"/>
      <c r="J1" s="36"/>
    </row>
    <row r="2" spans="1:13" s="8" customFormat="1" ht="25.5" customHeight="1" thickBot="1" x14ac:dyDescent="0.2">
      <c r="A2" s="206" t="s">
        <v>1</v>
      </c>
      <c r="B2" s="294"/>
      <c r="C2" s="295"/>
      <c r="D2" s="29" t="s">
        <v>2</v>
      </c>
      <c r="E2" s="287" t="s">
        <v>19</v>
      </c>
      <c r="F2" s="288"/>
      <c r="G2" s="288"/>
      <c r="H2" s="288"/>
      <c r="I2" s="288"/>
      <c r="J2" s="288"/>
      <c r="K2" s="288"/>
      <c r="L2" s="288"/>
      <c r="M2" s="289"/>
    </row>
    <row r="3" spans="1:13" s="8" customFormat="1" ht="12.75" customHeight="1" x14ac:dyDescent="0.15">
      <c r="A3" s="219" t="s">
        <v>20</v>
      </c>
      <c r="B3" s="292">
        <v>1</v>
      </c>
      <c r="C3" s="293" t="s">
        <v>21</v>
      </c>
      <c r="D3" s="290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 x14ac:dyDescent="0.15">
      <c r="A4" s="219"/>
      <c r="B4" s="278"/>
      <c r="C4" s="277"/>
      <c r="D4" s="285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 x14ac:dyDescent="0.15">
      <c r="A5" s="219"/>
      <c r="B5" s="274">
        <v>2</v>
      </c>
      <c r="C5" s="276" t="s">
        <v>22</v>
      </c>
      <c r="D5" s="284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 x14ac:dyDescent="0.15">
      <c r="A6" s="219"/>
      <c r="B6" s="278"/>
      <c r="C6" s="277"/>
      <c r="D6" s="285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 x14ac:dyDescent="0.15">
      <c r="A7" s="219"/>
      <c r="B7" s="274">
        <v>3</v>
      </c>
      <c r="C7" s="276" t="s">
        <v>23</v>
      </c>
      <c r="D7" s="284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 x14ac:dyDescent="0.15">
      <c r="A8" s="219"/>
      <c r="B8" s="278"/>
      <c r="C8" s="277"/>
      <c r="D8" s="285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 x14ac:dyDescent="0.15">
      <c r="A9" s="219"/>
      <c r="B9" s="274">
        <v>4</v>
      </c>
      <c r="C9" s="276" t="s">
        <v>24</v>
      </c>
      <c r="D9" s="284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 x14ac:dyDescent="0.15">
      <c r="A10" s="219"/>
      <c r="B10" s="278"/>
      <c r="C10" s="277"/>
      <c r="D10" s="285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 x14ac:dyDescent="0.15">
      <c r="A11" s="219"/>
      <c r="B11" s="274">
        <v>5</v>
      </c>
      <c r="C11" s="279" t="s">
        <v>25</v>
      </c>
      <c r="D11" s="284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 x14ac:dyDescent="0.15">
      <c r="A12" s="219"/>
      <c r="B12" s="278"/>
      <c r="C12" s="280"/>
      <c r="D12" s="285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 x14ac:dyDescent="0.15">
      <c r="A13" s="219"/>
      <c r="B13" s="274">
        <v>6</v>
      </c>
      <c r="C13" s="276" t="s">
        <v>26</v>
      </c>
      <c r="D13" s="284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 x14ac:dyDescent="0.15">
      <c r="A14" s="219"/>
      <c r="B14" s="278"/>
      <c r="C14" s="277"/>
      <c r="D14" s="285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 x14ac:dyDescent="0.15">
      <c r="A15" s="219"/>
      <c r="B15" s="274">
        <v>7</v>
      </c>
      <c r="C15" s="276" t="s">
        <v>54</v>
      </c>
      <c r="D15" s="284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86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19" t="s">
        <v>29</v>
      </c>
      <c r="B18" s="282">
        <v>1</v>
      </c>
      <c r="C18" s="283" t="s">
        <v>30</v>
      </c>
      <c r="D18" s="296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 x14ac:dyDescent="0.15">
      <c r="A19" s="219"/>
      <c r="B19" s="278"/>
      <c r="C19" s="277"/>
      <c r="D19" s="224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 x14ac:dyDescent="0.15">
      <c r="A20" s="219"/>
      <c r="B20" s="274">
        <v>2</v>
      </c>
      <c r="C20" s="297" t="s">
        <v>31</v>
      </c>
      <c r="D20" s="284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 x14ac:dyDescent="0.15">
      <c r="A21" s="219"/>
      <c r="B21" s="278"/>
      <c r="C21" s="298"/>
      <c r="D21" s="285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 x14ac:dyDescent="0.15">
      <c r="A22" s="219"/>
      <c r="B22" s="274">
        <v>3</v>
      </c>
      <c r="C22" s="276" t="s">
        <v>32</v>
      </c>
      <c r="D22" s="284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 x14ac:dyDescent="0.15">
      <c r="A23" s="219"/>
      <c r="B23" s="278"/>
      <c r="C23" s="277"/>
      <c r="D23" s="285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 x14ac:dyDescent="0.15">
      <c r="A24" s="219"/>
      <c r="B24" s="274">
        <v>4</v>
      </c>
      <c r="C24" s="276" t="s">
        <v>33</v>
      </c>
      <c r="D24" s="284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 x14ac:dyDescent="0.15">
      <c r="A25" s="219"/>
      <c r="B25" s="278"/>
      <c r="C25" s="277"/>
      <c r="D25" s="285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 x14ac:dyDescent="0.15">
      <c r="A26" s="219"/>
      <c r="B26" s="274">
        <v>5</v>
      </c>
      <c r="C26" s="276" t="s">
        <v>34</v>
      </c>
      <c r="D26" s="284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 x14ac:dyDescent="0.15">
      <c r="A27" s="219"/>
      <c r="B27" s="278"/>
      <c r="C27" s="277"/>
      <c r="D27" s="285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 x14ac:dyDescent="0.15">
      <c r="A28" s="219"/>
      <c r="B28" s="274">
        <v>6</v>
      </c>
      <c r="C28" s="231" t="s">
        <v>35</v>
      </c>
      <c r="D28" s="284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 x14ac:dyDescent="0.15">
      <c r="A29" s="219"/>
      <c r="B29" s="278"/>
      <c r="C29" s="224"/>
      <c r="D29" s="285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 x14ac:dyDescent="0.15">
      <c r="A30" s="219"/>
      <c r="B30" s="274">
        <v>7</v>
      </c>
      <c r="C30" s="231" t="s">
        <v>55</v>
      </c>
      <c r="D30" s="284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86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45</v>
      </c>
      <c r="B47" s="256"/>
      <c r="C47" s="257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46</v>
      </c>
      <c r="B48" s="253"/>
      <c r="C48" s="254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5:C6"/>
    <mergeCell ref="C7:C8"/>
    <mergeCell ref="D13:D14"/>
    <mergeCell ref="B13:B14"/>
    <mergeCell ref="C9:C10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瑞季</dc:creator>
  <cp:lastModifiedBy>Administrator</cp:lastModifiedBy>
  <cp:lastPrinted>2012-02-13T01:32:33Z</cp:lastPrinted>
  <dcterms:created xsi:type="dcterms:W3CDTF">2006-03-13T03:23:14Z</dcterms:created>
  <dcterms:modified xsi:type="dcterms:W3CDTF">2019-03-22T06:57:18Z</dcterms:modified>
</cp:coreProperties>
</file>